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ESS\2019\CUENTAS PUBLICAS 2019\12 CUENTA PUBLICA DIC 2019\ROSY PORTAL\"/>
    </mc:Choice>
  </mc:AlternateContent>
  <bookViews>
    <workbookView xWindow="0" yWindow="0" windowWidth="16392" windowHeight="5448"/>
  </bookViews>
  <sheets>
    <sheet name="COG" sheetId="19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Fecha">#REF!</definedName>
    <definedName name="HF">[5]T1705HF!$B$20:$B$20</definedName>
    <definedName name="ju">[4]REPORTO!#REF!</definedName>
    <definedName name="mao">[1]ECABR!#REF!</definedName>
    <definedName name="N">#REF!</definedName>
    <definedName name="REPORTO">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62913"/>
  <fileRecoveryPr autoRecover="0"/>
</workbook>
</file>

<file path=xl/calcChain.xml><?xml version="1.0" encoding="utf-8"?>
<calcChain xmlns="http://schemas.openxmlformats.org/spreadsheetml/2006/main">
  <c r="E76" i="19" l="1"/>
  <c r="H76" i="19" s="1"/>
  <c r="E75" i="19"/>
  <c r="H75" i="19" s="1"/>
  <c r="E74" i="19"/>
  <c r="H74" i="19" s="1"/>
  <c r="E73" i="19"/>
  <c r="H73" i="19" s="1"/>
  <c r="E72" i="19"/>
  <c r="H72" i="19" s="1"/>
  <c r="E71" i="19"/>
  <c r="H71" i="19" s="1"/>
  <c r="E70" i="19"/>
  <c r="H70" i="19" s="1"/>
  <c r="G69" i="19"/>
  <c r="F69" i="19"/>
  <c r="D69" i="19"/>
  <c r="C69" i="19"/>
  <c r="E68" i="19"/>
  <c r="H68" i="19" s="1"/>
  <c r="E67" i="19"/>
  <c r="H67" i="19" s="1"/>
  <c r="E66" i="19"/>
  <c r="H66" i="19" s="1"/>
  <c r="G65" i="19"/>
  <c r="F65" i="19"/>
  <c r="D65" i="19"/>
  <c r="C65" i="19"/>
  <c r="E64" i="19"/>
  <c r="H64" i="19" s="1"/>
  <c r="E63" i="19"/>
  <c r="H63" i="19" s="1"/>
  <c r="E62" i="19"/>
  <c r="H62" i="19" s="1"/>
  <c r="E61" i="19"/>
  <c r="H61" i="19" s="1"/>
  <c r="E60" i="19"/>
  <c r="H60" i="19" s="1"/>
  <c r="E59" i="19"/>
  <c r="H59" i="19" s="1"/>
  <c r="E58" i="19"/>
  <c r="H58" i="19" s="1"/>
  <c r="G57" i="19"/>
  <c r="F57" i="19"/>
  <c r="D57" i="19"/>
  <c r="C57" i="19"/>
  <c r="E56" i="19"/>
  <c r="H56" i="19" s="1"/>
  <c r="E55" i="19"/>
  <c r="H55" i="19" s="1"/>
  <c r="E54" i="19"/>
  <c r="H54" i="19" s="1"/>
  <c r="G53" i="19"/>
  <c r="F53" i="19"/>
  <c r="D53" i="19"/>
  <c r="C53" i="19"/>
  <c r="E52" i="19"/>
  <c r="H52" i="19" s="1"/>
  <c r="E51" i="19"/>
  <c r="H51" i="19" s="1"/>
  <c r="E50" i="19"/>
  <c r="H50" i="19" s="1"/>
  <c r="E49" i="19"/>
  <c r="H49" i="19" s="1"/>
  <c r="E48" i="19"/>
  <c r="H48" i="19" s="1"/>
  <c r="E47" i="19"/>
  <c r="H47" i="19" s="1"/>
  <c r="E46" i="19"/>
  <c r="H46" i="19" s="1"/>
  <c r="E45" i="19"/>
  <c r="H45" i="19" s="1"/>
  <c r="E44" i="19"/>
  <c r="H44" i="19" s="1"/>
  <c r="G43" i="19"/>
  <c r="F43" i="19"/>
  <c r="D43" i="19"/>
  <c r="C43" i="19"/>
  <c r="E42" i="19"/>
  <c r="H42" i="19" s="1"/>
  <c r="E41" i="19"/>
  <c r="H41" i="19" s="1"/>
  <c r="E40" i="19"/>
  <c r="H40" i="19" s="1"/>
  <c r="E39" i="19"/>
  <c r="H39" i="19" s="1"/>
  <c r="E38" i="19"/>
  <c r="H38" i="19" s="1"/>
  <c r="E37" i="19"/>
  <c r="H37" i="19" s="1"/>
  <c r="E36" i="19"/>
  <c r="H36" i="19" s="1"/>
  <c r="E35" i="19"/>
  <c r="H35" i="19" s="1"/>
  <c r="E34" i="19"/>
  <c r="H34" i="19" s="1"/>
  <c r="G33" i="19"/>
  <c r="F33" i="19"/>
  <c r="D33" i="19"/>
  <c r="C33" i="19"/>
  <c r="E32" i="19"/>
  <c r="H32" i="19" s="1"/>
  <c r="E31" i="19"/>
  <c r="H31" i="19" s="1"/>
  <c r="E30" i="19"/>
  <c r="H30" i="19" s="1"/>
  <c r="E29" i="19"/>
  <c r="H29" i="19" s="1"/>
  <c r="E28" i="19"/>
  <c r="H28" i="19" s="1"/>
  <c r="E27" i="19"/>
  <c r="H27" i="19" s="1"/>
  <c r="E26" i="19"/>
  <c r="H26" i="19" s="1"/>
  <c r="E25" i="19"/>
  <c r="H25" i="19" s="1"/>
  <c r="E24" i="19"/>
  <c r="H24" i="19" s="1"/>
  <c r="G23" i="19"/>
  <c r="F23" i="19"/>
  <c r="D23" i="19"/>
  <c r="C23" i="19"/>
  <c r="E22" i="19"/>
  <c r="H22" i="19" s="1"/>
  <c r="E21" i="19"/>
  <c r="H21" i="19" s="1"/>
  <c r="E20" i="19"/>
  <c r="H20" i="19" s="1"/>
  <c r="E19" i="19"/>
  <c r="H19" i="19" s="1"/>
  <c r="E18" i="19"/>
  <c r="H18" i="19" s="1"/>
  <c r="E17" i="19"/>
  <c r="H17" i="19" s="1"/>
  <c r="E16" i="19"/>
  <c r="H16" i="19" s="1"/>
  <c r="E15" i="19"/>
  <c r="H15" i="19" s="1"/>
  <c r="E14" i="19"/>
  <c r="H14" i="19" s="1"/>
  <c r="G13" i="19"/>
  <c r="F13" i="19"/>
  <c r="D13" i="19"/>
  <c r="C13" i="19"/>
  <c r="E12" i="19"/>
  <c r="H12" i="19" s="1"/>
  <c r="E11" i="19"/>
  <c r="H11" i="19" s="1"/>
  <c r="E10" i="19"/>
  <c r="H10" i="19" s="1"/>
  <c r="E9" i="19"/>
  <c r="H9" i="19" s="1"/>
  <c r="E8" i="19"/>
  <c r="H8" i="19" s="1"/>
  <c r="E7" i="19"/>
  <c r="H7" i="19" s="1"/>
  <c r="E6" i="19"/>
  <c r="H6" i="19" s="1"/>
  <c r="G5" i="19"/>
  <c r="F5" i="19"/>
  <c r="D5" i="19"/>
  <c r="C5" i="19"/>
  <c r="E23" i="19" l="1"/>
  <c r="F77" i="19"/>
  <c r="G77" i="19"/>
  <c r="H43" i="19"/>
  <c r="E13" i="19"/>
  <c r="E53" i="19"/>
  <c r="E57" i="19"/>
  <c r="H23" i="19"/>
  <c r="C77" i="19"/>
  <c r="E43" i="19"/>
  <c r="D77" i="19"/>
  <c r="E5" i="19"/>
  <c r="E33" i="19"/>
  <c r="E65" i="19"/>
  <c r="H69" i="19"/>
  <c r="H5" i="19"/>
  <c r="H13" i="19"/>
  <c r="H33" i="19"/>
  <c r="H53" i="19"/>
  <c r="H57" i="19"/>
  <c r="H65" i="19"/>
  <c r="E69" i="19"/>
  <c r="E77" i="19" l="1"/>
  <c r="H77" i="19"/>
</calcChain>
</file>

<file path=xl/sharedStrings.xml><?xml version="1.0" encoding="utf-8"?>
<sst xmlns="http://schemas.openxmlformats.org/spreadsheetml/2006/main" count="85" uniqueCount="85">
  <si>
    <t>Participaciones</t>
  </si>
  <si>
    <t>Aportaciones</t>
  </si>
  <si>
    <t>Convenios</t>
  </si>
  <si>
    <t>Donativos</t>
  </si>
  <si>
    <t>Participaciones y Aportaciones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</si>
  <si>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</si>
  <si>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</si>
  <si>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</si>
  <si>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</si>
  <si>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</si>
  <si>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</si>
  <si>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</si>
  <si>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</si>
  <si>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</si>
  <si>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</si>
  <si>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</si>
  <si>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</si>
  <si>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</si>
  <si>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</si>
  <si>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Servicios Personales</t>
  </si>
  <si>
    <t>Inversión Pública</t>
  </si>
  <si>
    <t>Transferencias, Asignaciones, Subsidios y Otras Ayudas</t>
  </si>
  <si>
    <t>“Bajo protesta de decir verdad declaramos que los Estados Financieros y sus notas, son razonablemente correctos y son responsabilidad del emisor”.</t>
  </si>
  <si>
    <t>Activos Intangibles</t>
  </si>
  <si>
    <t>Concepto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</si>
  <si>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</si>
  <si>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</si>
  <si>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</si>
  <si>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</si>
  <si>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</si>
  <si>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</si>
  <si>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Materias Primas y Materiales de Producción y Comercialización</t>
  </si>
  <si>
    <t>Activos Biológicos</t>
  </si>
  <si>
    <t>Bienes Inmuebles</t>
  </si>
  <si>
    <t>Obra Pública en Bienes de Dominio Público</t>
  </si>
  <si>
    <t>Obra Pública en Bienes Propios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</si>
  <si>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</si>
  <si>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</si>
  <si>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</si>
  <si>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</si>
  <si>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Provisiones para Contingencias y Otras Erogaciones Especiales</t>
  </si>
  <si>
    <t>Amortización de la Deuda Pública</t>
  </si>
  <si>
    <t>Modificado</t>
  </si>
  <si>
    <t>Devengado</t>
  </si>
  <si>
    <t>Subejercicio</t>
  </si>
  <si>
    <t>Aprobado</t>
  </si>
  <si>
    <t>Ampliaciones/ (Reducciones)</t>
  </si>
  <si>
    <t>Pagado</t>
  </si>
  <si>
    <t>3 = (1 + 2 )</t>
  </si>
  <si>
    <t>6 = ( 3 - 4 )</t>
  </si>
  <si>
    <t>Total del Gasto</t>
  </si>
  <si>
    <t>Egresos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</si>
  <si>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</si>
  <si>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</si>
  <si>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</si>
  <si>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</si>
  <si>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</si>
  <si>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</si>
  <si>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</si>
  <si>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</si>
  <si>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</si>
  <si>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</si>
  <si>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</si>
  <si>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</si>
  <si>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</si>
  <si>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</si>
  <si>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</si>
  <si>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</si>
  <si>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</si>
  <si>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</si>
  <si>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</si>
  <si>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</si>
  <si>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</si>
  <si>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</si>
  <si>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</si>
  <si>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</si>
  <si>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 a Fideicomisos, Mandatos y Otros Análogos</t>
  </si>
  <si>
    <t>Bienes Muebles, Inmuebles e Intangibles</t>
  </si>
  <si>
    <t>Proyectos Productivos y Acciones de Fomento</t>
  </si>
  <si>
    <t>Inversiones Financieras y Otras Provisiones</t>
  </si>
  <si>
    <t>Inversiones Para el Fomento de Actividades Productivas.</t>
  </si>
  <si>
    <t>Otras Inversiones Financieras</t>
  </si>
  <si>
    <t>Deuda Pública</t>
  </si>
  <si>
    <t>Adeudos de Ejercicios Fiscales Anteriores (Adefas)</t>
  </si>
  <si>
    <t>Instituto Tecnológico Superior de Salvatierra 
Estado Analítico del Ejercicio del Presupuesto de Egresos
Clasificación por Objeto del Gasto (Capítulo y Concepto)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</si>
</sst>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Times New Roman"/>
      <family val="2"/>
    </font>
    <font>
      <b/>
      <sz val="9"/>
      <color rgb="FF000000"/>
      <name val="Arial"/>
      <family val="2"/>
    </font>
    <font>
      <b/>
      <sz val="9"/>
      <color indexed="8"/>
      <name val="Arial"/>
      <family val="2"/>
    </font>
    <font>
      <sz val="9"/>
      <color theme="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37">
    <xf numFmtId="0" fontId="0" fillId="0" borderId="0"/>
    <xf numFmtId="164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" fontId="12" fillId="4" borderId="14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3" fillId="0" borderId="0"/>
    <xf numFmtId="0" fontId="9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</cellStyleXfs>
  <cellXfs count="26">
    <xf numFmtId="0" fontId="0" fillId="0" borderId="0" xfId="0"/>
    <xf numFmtId="0" fontId="10" fillId="0" borderId="0" xfId="19" applyFont="1" applyAlignment="1">
      <alignment vertical="center"/>
    </xf>
    <xf numFmtId="4" fontId="8" fillId="2" borderId="10" xfId="25" applyNumberFormat="1" applyFont="1" applyFill="1" applyBorder="1" applyAlignment="1">
      <alignment horizontal="center" vertical="center" wrapText="1"/>
    </xf>
    <xf numFmtId="0" fontId="8" fillId="2" borderId="10" xfId="25" applyNumberFormat="1" applyFont="1" applyFill="1" applyBorder="1" applyAlignment="1">
      <alignment horizontal="center" vertical="center" wrapText="1"/>
    </xf>
    <xf numFmtId="3" fontId="15" fillId="3" borderId="13" xfId="3" applyNumberFormat="1" applyFont="1" applyFill="1" applyBorder="1" applyAlignment="1">
      <alignment vertical="center"/>
    </xf>
    <xf numFmtId="0" fontId="16" fillId="0" borderId="6" xfId="19" applyFont="1" applyBorder="1" applyAlignment="1">
      <alignment horizontal="center" vertical="center" wrapText="1"/>
    </xf>
    <xf numFmtId="0" fontId="17" fillId="0" borderId="0" xfId="19" applyFont="1" applyBorder="1" applyAlignment="1">
      <alignment vertical="center" wrapText="1"/>
    </xf>
    <xf numFmtId="3" fontId="18" fillId="3" borderId="13" xfId="3" applyNumberFormat="1" applyFont="1" applyFill="1" applyBorder="1" applyAlignment="1" applyProtection="1">
      <alignment vertical="center"/>
      <protection locked="0"/>
    </xf>
    <xf numFmtId="3" fontId="18" fillId="3" borderId="13" xfId="3" applyNumberFormat="1" applyFont="1" applyFill="1" applyBorder="1" applyAlignment="1">
      <alignment vertical="center"/>
    </xf>
    <xf numFmtId="0" fontId="11" fillId="0" borderId="3" xfId="19" applyFont="1" applyBorder="1" applyAlignment="1">
      <alignment horizontal="justify" vertical="center" wrapText="1"/>
    </xf>
    <xf numFmtId="0" fontId="11" fillId="0" borderId="5" xfId="19" applyFont="1" applyBorder="1" applyAlignment="1">
      <alignment horizontal="justify" vertical="center" wrapText="1"/>
    </xf>
    <xf numFmtId="3" fontId="15" fillId="3" borderId="10" xfId="3" applyNumberFormat="1" applyFont="1" applyFill="1" applyBorder="1" applyAlignment="1">
      <alignment vertical="center"/>
    </xf>
    <xf numFmtId="0" fontId="3" fillId="0" borderId="0" xfId="19" applyFont="1"/>
    <xf numFmtId="0" fontId="14" fillId="0" borderId="6" xfId="19" applyFont="1" applyBorder="1" applyAlignment="1">
      <alignment horizontal="left" vertical="center" wrapText="1"/>
    </xf>
    <xf numFmtId="0" fontId="14" fillId="0" borderId="0" xfId="19" applyFont="1" applyBorder="1" applyAlignment="1">
      <alignment horizontal="left" vertical="center" wrapText="1"/>
    </xf>
    <xf numFmtId="0" fontId="8" fillId="2" borderId="3" xfId="25" applyFont="1" applyFill="1" applyBorder="1" applyAlignment="1" applyProtection="1">
      <alignment horizontal="center" vertical="center" wrapText="1"/>
      <protection locked="0"/>
    </xf>
    <xf numFmtId="0" fontId="8" fillId="2" borderId="4" xfId="25" applyFont="1" applyFill="1" applyBorder="1" applyAlignment="1" applyProtection="1">
      <alignment horizontal="center" vertical="center" wrapText="1"/>
      <protection locked="0"/>
    </xf>
    <xf numFmtId="0" fontId="8" fillId="2" borderId="5" xfId="25" applyFont="1" applyFill="1" applyBorder="1" applyAlignment="1" applyProtection="1">
      <alignment horizontal="center" vertical="center" wrapText="1"/>
      <protection locked="0"/>
    </xf>
    <xf numFmtId="0" fontId="8" fillId="2" borderId="8" xfId="25" applyFont="1" applyFill="1" applyBorder="1" applyAlignment="1">
      <alignment horizontal="center" vertical="center"/>
    </xf>
    <xf numFmtId="0" fontId="8" fillId="2" borderId="9" xfId="25" applyFont="1" applyFill="1" applyBorder="1" applyAlignment="1">
      <alignment horizontal="center" vertical="center"/>
    </xf>
    <xf numFmtId="0" fontId="8" fillId="2" borderId="6" xfId="25" applyFont="1" applyFill="1" applyBorder="1" applyAlignment="1">
      <alignment horizontal="center" vertical="center"/>
    </xf>
    <xf numFmtId="0" fontId="8" fillId="2" borderId="1" xfId="25" applyFont="1" applyFill="1" applyBorder="1" applyAlignment="1">
      <alignment horizontal="center" vertical="center"/>
    </xf>
    <xf numFmtId="0" fontId="8" fillId="2" borderId="7" xfId="25" applyFont="1" applyFill="1" applyBorder="1" applyAlignment="1">
      <alignment horizontal="center" vertical="center"/>
    </xf>
    <xf numFmtId="0" fontId="8" fillId="2" borderId="2" xfId="25" applyFont="1" applyFill="1" applyBorder="1" applyAlignment="1">
      <alignment horizontal="center" vertical="center"/>
    </xf>
    <xf numFmtId="4" fontId="8" fillId="2" borderId="11" xfId="25" applyNumberFormat="1" applyFont="1" applyFill="1" applyBorder="1" applyAlignment="1">
      <alignment horizontal="center" vertical="center" wrapText="1"/>
    </xf>
    <xf numFmtId="4" fontId="8" fillId="2" borderId="12" xfId="25" applyNumberFormat="1" applyFont="1" applyFill="1" applyBorder="1" applyAlignment="1">
      <alignment horizontal="center" vertical="center" wrapText="1"/>
    </xf>
  </cellXfs>
  <cellStyles count="37">
    <cellStyle name="Euro" xfId="1"/>
    <cellStyle name="Millares 10" xfId="21"/>
    <cellStyle name="Millares 2" xfId="2"/>
    <cellStyle name="Millares 2 2" xfId="3"/>
    <cellStyle name="Millares 2 2 2" xfId="23"/>
    <cellStyle name="Millares 2 2 3" xfId="30"/>
    <cellStyle name="Millares 2 3" xfId="4"/>
    <cellStyle name="Millares 2 3 2" xfId="31"/>
    <cellStyle name="Millares 2 4" xfId="16"/>
    <cellStyle name="Millares 2 5" xfId="29"/>
    <cellStyle name="Millares 3" xfId="5"/>
    <cellStyle name="Millares 3 2" xfId="32"/>
    <cellStyle name="Millares 5" xfId="24"/>
    <cellStyle name="Moneda 2" xfId="6"/>
    <cellStyle name="Moneda 2 2" xfId="33"/>
    <cellStyle name="Normal" xfId="0" builtinId="0"/>
    <cellStyle name="Normal 2" xfId="7"/>
    <cellStyle name="Normal 2 2" xfId="8"/>
    <cellStyle name="Normal 2 3" xfId="19"/>
    <cellStyle name="Normal 2 4" xfId="26"/>
    <cellStyle name="Normal 2 5" xfId="27"/>
    <cellStyle name="Normal 3" xfId="9"/>
    <cellStyle name="Normal 3 2" xfId="25"/>
    <cellStyle name="Normal 3 2 2" xfId="18"/>
    <cellStyle name="Normal 4" xfId="10"/>
    <cellStyle name="Normal 4 2" xfId="11"/>
    <cellStyle name="Normal 5" xfId="12"/>
    <cellStyle name="Normal 5 2" xfId="13"/>
    <cellStyle name="Normal 5 3" xfId="20"/>
    <cellStyle name="Normal 6" xfId="14"/>
    <cellStyle name="Normal 6 2" xfId="15"/>
    <cellStyle name="Normal 6 2 2" xfId="35"/>
    <cellStyle name="Normal 6 3" xfId="34"/>
    <cellStyle name="Normal 7" xfId="17"/>
    <cellStyle name="Normal 8" xfId="28"/>
    <cellStyle name="Porcentual 2" xfId="36"/>
    <cellStyle name="SAPBEXstdItem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showGridLines="0" tabSelected="1" topLeftCell="C1" zoomScale="85" zoomScaleNormal="85" workbookViewId="0">
      <selection activeCell="I1" sqref="I1"/>
    </sheetView>
  </sheetViews>
  <sheetFormatPr baseColWidth="10" defaultColWidth="25.42578125" defaultRowHeight="11.4" x14ac:dyDescent="0.2"/>
  <cols>
    <col min="1" max="1" width="6" style="1" bestFit="1" customWidth="1"/>
    <col min="2" max="2" width="71.140625" style="1" bestFit="1" customWidth="1"/>
    <col min="3" max="8" width="23.28515625" style="1" customWidth="1"/>
    <col min="9" max="16384" width="25.42578125" style="1"/>
  </cols>
  <sheetData>
    <row r="1" spans="1:8" ht="60.75" customHeight="1" x14ac:dyDescent="0.2">
      <c r="A1" s="15" t="s">
        <v>84</v>
      </c>
      <c r="B1" s="16"/>
      <c r="C1" s="16"/>
      <c r="D1" s="16"/>
      <c r="E1" s="16"/>
      <c r="F1" s="16"/>
      <c r="G1" s="16"/>
      <c r="H1" s="17"/>
    </row>
    <row r="2" spans="1:8" ht="12" customHeight="1" x14ac:dyDescent="0.2">
      <c r="A2" s="18" t="s">
        <v>24</v>
      </c>
      <c r="B2" s="19"/>
      <c r="C2" s="15" t="s">
        <v>51</v>
      </c>
      <c r="D2" s="16"/>
      <c r="E2" s="16"/>
      <c r="F2" s="16"/>
      <c r="G2" s="17"/>
      <c r="H2" s="24" t="s">
        <v>44</v>
      </c>
    </row>
    <row r="3" spans="1:8" ht="33" customHeight="1" x14ac:dyDescent="0.2">
      <c r="A3" s="20"/>
      <c r="B3" s="21"/>
      <c r="C3" s="2" t="s">
        <v>45</v>
      </c>
      <c r="D3" s="2" t="s">
        <v>46</v>
      </c>
      <c r="E3" s="2" t="s">
        <v>42</v>
      </c>
      <c r="F3" s="2" t="s">
        <v>43</v>
      </c>
      <c r="G3" s="2" t="s">
        <v>47</v>
      </c>
      <c r="H3" s="25"/>
    </row>
    <row r="4" spans="1:8" ht="12" x14ac:dyDescent="0.2">
      <c r="A4" s="22"/>
      <c r="B4" s="23"/>
      <c r="C4" s="3">
        <v>1</v>
      </c>
      <c r="D4" s="3">
        <v>2</v>
      </c>
      <c r="E4" s="3" t="s">
        <v>48</v>
      </c>
      <c r="F4" s="3">
        <v>4</v>
      </c>
      <c r="G4" s="3">
        <v>5</v>
      </c>
      <c r="H4" s="3" t="s">
        <v>49</v>
      </c>
    </row>
    <row r="5" spans="1:8" ht="12.9" customHeight="1" x14ac:dyDescent="0.2">
      <c r="A5" s="13" t="s">
        <v>19</v>
      </c>
      <c r="B5" s="14"/>
      <c r="C5" s="4">
        <f t="shared" ref="C5:H5" si="0">SUM(C6:C12)</f>
        <v>16197558</v>
      </c>
      <c r="D5" s="4">
        <f t="shared" ref="D5:G5" si="1">SUM(D6:D12)</f>
        <v>19796497.43</v>
      </c>
      <c r="E5" s="4">
        <f t="shared" si="0"/>
        <v>35994055.43</v>
      </c>
      <c r="F5" s="4">
        <f t="shared" si="1"/>
        <v>31898568.960000001</v>
      </c>
      <c r="G5" s="4">
        <f t="shared" si="1"/>
        <v>30725449.359999999</v>
      </c>
      <c r="H5" s="4">
        <f t="shared" si="0"/>
        <v>4095486.4700000016</v>
      </c>
    </row>
    <row r="6" spans="1:8" ht="12.9" customHeight="1" x14ac:dyDescent="0.2">
      <c r="A6" s="5">
        <v>1100</v>
      </c>
      <c r="B6" s="6" t="s">
        <v>52</v>
      </c>
      <c r="C6" s="7">
        <v>10210812</v>
      </c>
      <c r="D6" s="7">
        <v>11475955.109999999</v>
      </c>
      <c r="E6" s="8">
        <f t="shared" ref="E6:E12" si="2">C6+D6</f>
        <v>21686767.109999999</v>
      </c>
      <c r="F6" s="7">
        <v>19226725.329999998</v>
      </c>
      <c r="G6" s="7">
        <v>19226725.329999998</v>
      </c>
      <c r="H6" s="8">
        <f t="shared" ref="H6:H12" si="3">E6-F6</f>
        <v>2460041.7800000012</v>
      </c>
    </row>
    <row r="7" spans="1:8" ht="12.9" customHeight="1" x14ac:dyDescent="0.2">
      <c r="A7" s="5">
        <v>1200</v>
      </c>
      <c r="B7" s="6" t="s">
        <v>53</v>
      </c>
      <c r="C7" s="7">
        <v>400000</v>
      </c>
      <c r="D7" s="7">
        <v>0</v>
      </c>
      <c r="E7" s="8">
        <f t="shared" si="2"/>
        <v>400000</v>
      </c>
      <c r="F7" s="7">
        <v>381614.99</v>
      </c>
      <c r="G7" s="7">
        <v>381614.99</v>
      </c>
      <c r="H7" s="8">
        <f t="shared" si="3"/>
        <v>18385.010000000009</v>
      </c>
    </row>
    <row r="8" spans="1:8" ht="12.9" customHeight="1" x14ac:dyDescent="0.2">
      <c r="A8" s="5">
        <v>1300</v>
      </c>
      <c r="B8" s="6" t="s">
        <v>54</v>
      </c>
      <c r="C8" s="7">
        <v>1776004</v>
      </c>
      <c r="D8" s="7">
        <v>2647692.5099999998</v>
      </c>
      <c r="E8" s="8">
        <f t="shared" si="2"/>
        <v>4423696.51</v>
      </c>
      <c r="F8" s="7">
        <v>3956853.05</v>
      </c>
      <c r="G8" s="7">
        <v>3956853.05</v>
      </c>
      <c r="H8" s="8">
        <f t="shared" si="3"/>
        <v>466843.45999999996</v>
      </c>
    </row>
    <row r="9" spans="1:8" ht="12.9" customHeight="1" x14ac:dyDescent="0.2">
      <c r="A9" s="5">
        <v>1400</v>
      </c>
      <c r="B9" s="6" t="s">
        <v>55</v>
      </c>
      <c r="C9" s="7">
        <v>2220501</v>
      </c>
      <c r="D9" s="7">
        <v>2814959.49</v>
      </c>
      <c r="E9" s="8">
        <f t="shared" si="2"/>
        <v>5035460.49</v>
      </c>
      <c r="F9" s="7">
        <v>4497819.92</v>
      </c>
      <c r="G9" s="7">
        <v>3694348.32</v>
      </c>
      <c r="H9" s="8">
        <f t="shared" si="3"/>
        <v>537640.5700000003</v>
      </c>
    </row>
    <row r="10" spans="1:8" ht="12.9" customHeight="1" x14ac:dyDescent="0.2">
      <c r="A10" s="5">
        <v>1500</v>
      </c>
      <c r="B10" s="6" t="s">
        <v>56</v>
      </c>
      <c r="C10" s="7">
        <v>918483</v>
      </c>
      <c r="D10" s="7">
        <v>1875611.02</v>
      </c>
      <c r="E10" s="8">
        <f t="shared" si="2"/>
        <v>2794094.02</v>
      </c>
      <c r="F10" s="7">
        <v>2214754</v>
      </c>
      <c r="G10" s="7">
        <v>2214754</v>
      </c>
      <c r="H10" s="8">
        <f t="shared" si="3"/>
        <v>579340.02</v>
      </c>
    </row>
    <row r="11" spans="1:8" ht="12.9" customHeight="1" x14ac:dyDescent="0.2">
      <c r="A11" s="5">
        <v>1600</v>
      </c>
      <c r="B11" s="6" t="s">
        <v>57</v>
      </c>
      <c r="C11" s="7"/>
      <c r="D11" s="7"/>
      <c r="E11" s="8">
        <f t="shared" si="2"/>
        <v>0</v>
      </c>
      <c r="F11" s="7"/>
      <c r="G11" s="7"/>
      <c r="H11" s="8">
        <f t="shared" si="3"/>
        <v>0</v>
      </c>
    </row>
    <row r="12" spans="1:8" ht="12.9" customHeight="1" x14ac:dyDescent="0.2">
      <c r="A12" s="5">
        <v>1700</v>
      </c>
      <c r="B12" s="6" t="s">
        <v>58</v>
      </c>
      <c r="C12" s="7">
        <v>671758</v>
      </c>
      <c r="D12" s="7">
        <v>982279.3</v>
      </c>
      <c r="E12" s="8">
        <f t="shared" si="2"/>
        <v>1654037.3</v>
      </c>
      <c r="F12" s="7">
        <v>1620801.67</v>
      </c>
      <c r="G12" s="7">
        <v>1251153.67</v>
      </c>
      <c r="H12" s="8">
        <f t="shared" si="3"/>
        <v>33235.630000000121</v>
      </c>
    </row>
    <row r="13" spans="1:8" ht="12.9" customHeight="1" x14ac:dyDescent="0.2">
      <c r="A13" s="13" t="s">
        <v>5</v>
      </c>
      <c r="B13" s="14"/>
      <c r="C13" s="4">
        <f t="shared" ref="C13:H13" si="4">SUM(C14:C22)</f>
        <v>691050</v>
      </c>
      <c r="D13" s="4">
        <f t="shared" si="4"/>
        <v>907342.61999999988</v>
      </c>
      <c r="E13" s="4">
        <f t="shared" si="4"/>
        <v>1598392.62</v>
      </c>
      <c r="F13" s="4">
        <f t="shared" si="4"/>
        <v>1415992.19</v>
      </c>
      <c r="G13" s="4">
        <f t="shared" si="4"/>
        <v>1382516.49</v>
      </c>
      <c r="H13" s="4">
        <f t="shared" si="4"/>
        <v>182400.43000000005</v>
      </c>
    </row>
    <row r="14" spans="1:8" ht="12.9" customHeight="1" x14ac:dyDescent="0.2">
      <c r="A14" s="5">
        <v>2100</v>
      </c>
      <c r="B14" s="6" t="s">
        <v>59</v>
      </c>
      <c r="C14" s="7">
        <v>259750</v>
      </c>
      <c r="D14" s="7">
        <v>233522.24</v>
      </c>
      <c r="E14" s="8">
        <f t="shared" ref="E14:E22" si="5">C14+D14</f>
        <v>493272.24</v>
      </c>
      <c r="F14" s="7">
        <v>425643.91</v>
      </c>
      <c r="G14" s="7">
        <v>408127.91</v>
      </c>
      <c r="H14" s="8">
        <f t="shared" ref="H14:H22" si="6">E14-F14</f>
        <v>67628.330000000016</v>
      </c>
    </row>
    <row r="15" spans="1:8" ht="12.9" customHeight="1" x14ac:dyDescent="0.2">
      <c r="A15" s="5">
        <v>2200</v>
      </c>
      <c r="B15" s="6" t="s">
        <v>60</v>
      </c>
      <c r="C15" s="7">
        <v>19000</v>
      </c>
      <c r="D15" s="7">
        <v>18993.93</v>
      </c>
      <c r="E15" s="8">
        <f t="shared" si="5"/>
        <v>37993.93</v>
      </c>
      <c r="F15" s="7">
        <v>30749.55</v>
      </c>
      <c r="G15" s="7">
        <v>30749.55</v>
      </c>
      <c r="H15" s="8">
        <f t="shared" si="6"/>
        <v>7244.380000000001</v>
      </c>
    </row>
    <row r="16" spans="1:8" ht="12.9" customHeight="1" x14ac:dyDescent="0.2">
      <c r="A16" s="5">
        <v>2300</v>
      </c>
      <c r="B16" s="6" t="s">
        <v>31</v>
      </c>
      <c r="C16" s="7">
        <v>0</v>
      </c>
      <c r="D16" s="7">
        <v>500</v>
      </c>
      <c r="E16" s="8">
        <f t="shared" si="5"/>
        <v>500</v>
      </c>
      <c r="F16" s="7">
        <v>0</v>
      </c>
      <c r="G16" s="7">
        <v>0</v>
      </c>
      <c r="H16" s="8">
        <f t="shared" si="6"/>
        <v>500</v>
      </c>
    </row>
    <row r="17" spans="1:8" ht="12.9" customHeight="1" x14ac:dyDescent="0.2">
      <c r="A17" s="5">
        <v>2400</v>
      </c>
      <c r="B17" s="6" t="s">
        <v>61</v>
      </c>
      <c r="C17" s="7">
        <v>130000</v>
      </c>
      <c r="D17" s="7">
        <v>202834.78</v>
      </c>
      <c r="E17" s="8">
        <f t="shared" si="5"/>
        <v>332834.78000000003</v>
      </c>
      <c r="F17" s="7">
        <v>319652.47999999998</v>
      </c>
      <c r="G17" s="7">
        <v>309122.48</v>
      </c>
      <c r="H17" s="8">
        <f t="shared" si="6"/>
        <v>13182.300000000047</v>
      </c>
    </row>
    <row r="18" spans="1:8" ht="12.9" customHeight="1" x14ac:dyDescent="0.2">
      <c r="A18" s="5">
        <v>2500</v>
      </c>
      <c r="B18" s="6" t="s">
        <v>62</v>
      </c>
      <c r="C18" s="7">
        <v>23800</v>
      </c>
      <c r="D18" s="7">
        <v>17350.55</v>
      </c>
      <c r="E18" s="8">
        <f t="shared" si="5"/>
        <v>41150.550000000003</v>
      </c>
      <c r="F18" s="7">
        <v>32210.91</v>
      </c>
      <c r="G18" s="7">
        <v>28948.41</v>
      </c>
      <c r="H18" s="8">
        <f t="shared" si="6"/>
        <v>8939.6400000000031</v>
      </c>
    </row>
    <row r="19" spans="1:8" ht="12.9" customHeight="1" x14ac:dyDescent="0.2">
      <c r="A19" s="5">
        <v>2600</v>
      </c>
      <c r="B19" s="6" t="s">
        <v>63</v>
      </c>
      <c r="C19" s="7">
        <v>140000</v>
      </c>
      <c r="D19" s="7">
        <v>156660.01999999999</v>
      </c>
      <c r="E19" s="8">
        <f t="shared" si="5"/>
        <v>296660.02</v>
      </c>
      <c r="F19" s="7">
        <v>295883.33</v>
      </c>
      <c r="G19" s="7">
        <v>295883.33</v>
      </c>
      <c r="H19" s="8">
        <f t="shared" si="6"/>
        <v>776.69000000000233</v>
      </c>
    </row>
    <row r="20" spans="1:8" ht="12.9" customHeight="1" x14ac:dyDescent="0.2">
      <c r="A20" s="5">
        <v>2700</v>
      </c>
      <c r="B20" s="6" t="s">
        <v>64</v>
      </c>
      <c r="C20" s="7">
        <v>85000</v>
      </c>
      <c r="D20" s="7">
        <v>13930</v>
      </c>
      <c r="E20" s="8">
        <f t="shared" si="5"/>
        <v>98930</v>
      </c>
      <c r="F20" s="7">
        <v>83241.570000000007</v>
      </c>
      <c r="G20" s="7">
        <v>83241.570000000007</v>
      </c>
      <c r="H20" s="8">
        <f t="shared" si="6"/>
        <v>15688.429999999993</v>
      </c>
    </row>
    <row r="21" spans="1:8" ht="12.9" customHeight="1" x14ac:dyDescent="0.2">
      <c r="A21" s="5">
        <v>2800</v>
      </c>
      <c r="B21" s="6" t="s">
        <v>65</v>
      </c>
      <c r="C21" s="7"/>
      <c r="D21" s="7"/>
      <c r="E21" s="8">
        <f t="shared" si="5"/>
        <v>0</v>
      </c>
      <c r="F21" s="7">
        <v>0</v>
      </c>
      <c r="G21" s="7">
        <v>0</v>
      </c>
      <c r="H21" s="8">
        <f t="shared" si="6"/>
        <v>0</v>
      </c>
    </row>
    <row r="22" spans="1:8" ht="12.9" customHeight="1" x14ac:dyDescent="0.2">
      <c r="A22" s="5">
        <v>2900</v>
      </c>
      <c r="B22" s="6" t="s">
        <v>66</v>
      </c>
      <c r="C22" s="7">
        <v>33500</v>
      </c>
      <c r="D22" s="7">
        <v>263551.09999999998</v>
      </c>
      <c r="E22" s="8">
        <f t="shared" si="5"/>
        <v>297051.09999999998</v>
      </c>
      <c r="F22" s="7">
        <v>228610.44</v>
      </c>
      <c r="G22" s="7">
        <v>226443.24</v>
      </c>
      <c r="H22" s="8">
        <f t="shared" si="6"/>
        <v>68440.659999999974</v>
      </c>
    </row>
    <row r="23" spans="1:8" ht="12.9" customHeight="1" x14ac:dyDescent="0.2">
      <c r="A23" s="13" t="s">
        <v>6</v>
      </c>
      <c r="B23" s="14"/>
      <c r="C23" s="4">
        <f t="shared" ref="C23:H23" si="7">SUM(C24:C32)</f>
        <v>3724386</v>
      </c>
      <c r="D23" s="4">
        <f t="shared" si="7"/>
        <v>4419728.6100000003</v>
      </c>
      <c r="E23" s="4">
        <f t="shared" si="7"/>
        <v>8144114.6100000013</v>
      </c>
      <c r="F23" s="4">
        <f t="shared" si="7"/>
        <v>5692758.7199999997</v>
      </c>
      <c r="G23" s="4">
        <f t="shared" si="7"/>
        <v>5681529.9199999999</v>
      </c>
      <c r="H23" s="4">
        <f t="shared" si="7"/>
        <v>2451355.89</v>
      </c>
    </row>
    <row r="24" spans="1:8" ht="12.9" customHeight="1" x14ac:dyDescent="0.2">
      <c r="A24" s="5">
        <v>3100</v>
      </c>
      <c r="B24" s="6" t="s">
        <v>67</v>
      </c>
      <c r="C24" s="7">
        <v>801930</v>
      </c>
      <c r="D24" s="7">
        <v>272155.55</v>
      </c>
      <c r="E24" s="8">
        <f t="shared" ref="E24:E32" si="8">C24+D24</f>
        <v>1074085.55</v>
      </c>
      <c r="F24" s="7">
        <v>989986.74</v>
      </c>
      <c r="G24" s="7">
        <v>989986.74</v>
      </c>
      <c r="H24" s="8">
        <f t="shared" ref="H24:H32" si="9">E24-F24</f>
        <v>84098.810000000056</v>
      </c>
    </row>
    <row r="25" spans="1:8" ht="12.9" customHeight="1" x14ac:dyDescent="0.2">
      <c r="A25" s="5">
        <v>3200</v>
      </c>
      <c r="B25" s="6" t="s">
        <v>68</v>
      </c>
      <c r="C25" s="7">
        <v>240000</v>
      </c>
      <c r="D25" s="7">
        <v>1008261.6</v>
      </c>
      <c r="E25" s="8">
        <f t="shared" si="8"/>
        <v>1248261.6000000001</v>
      </c>
      <c r="F25" s="7">
        <v>404848.02</v>
      </c>
      <c r="G25" s="7">
        <v>404848.02</v>
      </c>
      <c r="H25" s="8">
        <f t="shared" si="9"/>
        <v>843413.58000000007</v>
      </c>
    </row>
    <row r="26" spans="1:8" ht="12.9" customHeight="1" x14ac:dyDescent="0.2">
      <c r="A26" s="5">
        <v>3300</v>
      </c>
      <c r="B26" s="6" t="s">
        <v>69</v>
      </c>
      <c r="C26" s="7">
        <v>601000</v>
      </c>
      <c r="D26" s="7">
        <v>1673032.36</v>
      </c>
      <c r="E26" s="8">
        <f t="shared" si="8"/>
        <v>2274032.3600000003</v>
      </c>
      <c r="F26" s="7">
        <v>1266672.51</v>
      </c>
      <c r="G26" s="7">
        <v>1266672.51</v>
      </c>
      <c r="H26" s="8">
        <f t="shared" si="9"/>
        <v>1007359.8500000003</v>
      </c>
    </row>
    <row r="27" spans="1:8" ht="12.9" customHeight="1" x14ac:dyDescent="0.2">
      <c r="A27" s="5">
        <v>3400</v>
      </c>
      <c r="B27" s="6" t="s">
        <v>70</v>
      </c>
      <c r="C27" s="7">
        <v>75000</v>
      </c>
      <c r="D27" s="7">
        <v>20431.45</v>
      </c>
      <c r="E27" s="8">
        <f t="shared" si="8"/>
        <v>95431.45</v>
      </c>
      <c r="F27" s="7">
        <v>43629.24</v>
      </c>
      <c r="G27" s="7">
        <v>43629.24</v>
      </c>
      <c r="H27" s="8">
        <f t="shared" si="9"/>
        <v>51802.21</v>
      </c>
    </row>
    <row r="28" spans="1:8" ht="12.9" customHeight="1" x14ac:dyDescent="0.2">
      <c r="A28" s="5">
        <v>3500</v>
      </c>
      <c r="B28" s="6" t="s">
        <v>71</v>
      </c>
      <c r="C28" s="7">
        <v>856125</v>
      </c>
      <c r="D28" s="7">
        <v>785062.15</v>
      </c>
      <c r="E28" s="8">
        <f t="shared" si="8"/>
        <v>1641187.15</v>
      </c>
      <c r="F28" s="7">
        <v>1456347.71</v>
      </c>
      <c r="G28" s="7">
        <v>1445118.91</v>
      </c>
      <c r="H28" s="8">
        <f t="shared" si="9"/>
        <v>184839.43999999994</v>
      </c>
    </row>
    <row r="29" spans="1:8" ht="12.9" customHeight="1" x14ac:dyDescent="0.2">
      <c r="A29" s="5">
        <v>3600</v>
      </c>
      <c r="B29" s="6" t="s">
        <v>72</v>
      </c>
      <c r="C29" s="7">
        <v>91500</v>
      </c>
      <c r="D29" s="7">
        <v>92420</v>
      </c>
      <c r="E29" s="8">
        <f t="shared" si="8"/>
        <v>183920</v>
      </c>
      <c r="F29" s="7">
        <v>183317.7</v>
      </c>
      <c r="G29" s="7">
        <v>183317.7</v>
      </c>
      <c r="H29" s="8">
        <f t="shared" si="9"/>
        <v>602.29999999998836</v>
      </c>
    </row>
    <row r="30" spans="1:8" ht="12.9" customHeight="1" x14ac:dyDescent="0.2">
      <c r="A30" s="5">
        <v>3700</v>
      </c>
      <c r="B30" s="6" t="s">
        <v>73</v>
      </c>
      <c r="C30" s="7">
        <v>65450</v>
      </c>
      <c r="D30" s="7">
        <v>119570.82</v>
      </c>
      <c r="E30" s="8">
        <f t="shared" si="8"/>
        <v>185020.82</v>
      </c>
      <c r="F30" s="7">
        <v>159396.48000000001</v>
      </c>
      <c r="G30" s="7">
        <v>159396.48000000001</v>
      </c>
      <c r="H30" s="8">
        <f t="shared" si="9"/>
        <v>25624.339999999997</v>
      </c>
    </row>
    <row r="31" spans="1:8" ht="12.9" customHeight="1" x14ac:dyDescent="0.2">
      <c r="A31" s="5">
        <v>3800</v>
      </c>
      <c r="B31" s="6" t="s">
        <v>74</v>
      </c>
      <c r="C31" s="7">
        <v>226600</v>
      </c>
      <c r="D31" s="7">
        <v>352801.94</v>
      </c>
      <c r="E31" s="8">
        <f t="shared" si="8"/>
        <v>579401.93999999994</v>
      </c>
      <c r="F31" s="7">
        <v>468443.35</v>
      </c>
      <c r="G31" s="7">
        <v>468443.35</v>
      </c>
      <c r="H31" s="8">
        <f t="shared" si="9"/>
        <v>110958.58999999997</v>
      </c>
    </row>
    <row r="32" spans="1:8" ht="12.9" customHeight="1" x14ac:dyDescent="0.2">
      <c r="A32" s="5">
        <v>3900</v>
      </c>
      <c r="B32" s="6" t="s">
        <v>75</v>
      </c>
      <c r="C32" s="7">
        <v>766781</v>
      </c>
      <c r="D32" s="7">
        <v>95992.74</v>
      </c>
      <c r="E32" s="8">
        <f t="shared" si="8"/>
        <v>862773.74</v>
      </c>
      <c r="F32" s="7">
        <v>720116.97</v>
      </c>
      <c r="G32" s="7">
        <v>720116.97</v>
      </c>
      <c r="H32" s="8">
        <f t="shared" si="9"/>
        <v>142656.77000000002</v>
      </c>
    </row>
    <row r="33" spans="1:8" ht="12.9" customHeight="1" x14ac:dyDescent="0.2">
      <c r="A33" s="13" t="s">
        <v>21</v>
      </c>
      <c r="B33" s="14"/>
      <c r="C33" s="4">
        <f t="shared" ref="C33:H33" si="10">SUM(C34:C42)</f>
        <v>100000</v>
      </c>
      <c r="D33" s="4">
        <f t="shared" si="10"/>
        <v>300945.73</v>
      </c>
      <c r="E33" s="4">
        <f t="shared" si="10"/>
        <v>400945.73</v>
      </c>
      <c r="F33" s="4">
        <f t="shared" si="10"/>
        <v>351768.4</v>
      </c>
      <c r="G33" s="4">
        <f t="shared" si="10"/>
        <v>351768.4</v>
      </c>
      <c r="H33" s="4">
        <f t="shared" si="10"/>
        <v>49177.329999999958</v>
      </c>
    </row>
    <row r="34" spans="1:8" ht="12.9" customHeight="1" x14ac:dyDescent="0.2">
      <c r="A34" s="5">
        <v>4100</v>
      </c>
      <c r="B34" s="6" t="s">
        <v>7</v>
      </c>
      <c r="C34" s="7">
        <v>0</v>
      </c>
      <c r="D34" s="7">
        <v>0</v>
      </c>
      <c r="E34" s="8">
        <f t="shared" ref="E34:E42" si="11">C34+D34</f>
        <v>0</v>
      </c>
      <c r="F34" s="7">
        <v>0</v>
      </c>
      <c r="G34" s="7">
        <v>0</v>
      </c>
      <c r="H34" s="8">
        <f t="shared" ref="H34:H42" si="12">E34-F34</f>
        <v>0</v>
      </c>
    </row>
    <row r="35" spans="1:8" ht="12.9" customHeight="1" x14ac:dyDescent="0.2">
      <c r="A35" s="5">
        <v>4200</v>
      </c>
      <c r="B35" s="6" t="s">
        <v>8</v>
      </c>
      <c r="C35" s="7">
        <v>0</v>
      </c>
      <c r="D35" s="7">
        <v>0</v>
      </c>
      <c r="E35" s="8">
        <f t="shared" si="11"/>
        <v>0</v>
      </c>
      <c r="F35" s="7">
        <v>0</v>
      </c>
      <c r="G35" s="7">
        <v>0</v>
      </c>
      <c r="H35" s="8">
        <f t="shared" si="12"/>
        <v>0</v>
      </c>
    </row>
    <row r="36" spans="1:8" ht="12.9" customHeight="1" x14ac:dyDescent="0.2">
      <c r="A36" s="5">
        <v>4300</v>
      </c>
      <c r="B36" s="6" t="s">
        <v>9</v>
      </c>
      <c r="C36" s="7">
        <v>0</v>
      </c>
      <c r="D36" s="7">
        <v>0</v>
      </c>
      <c r="E36" s="8">
        <f t="shared" si="11"/>
        <v>0</v>
      </c>
      <c r="F36" s="7">
        <v>0</v>
      </c>
      <c r="G36" s="7">
        <v>0</v>
      </c>
      <c r="H36" s="8">
        <f t="shared" si="12"/>
        <v>0</v>
      </c>
    </row>
    <row r="37" spans="1:8" ht="12.9" customHeight="1" x14ac:dyDescent="0.2">
      <c r="A37" s="5">
        <v>4400</v>
      </c>
      <c r="B37" s="6" t="s">
        <v>10</v>
      </c>
      <c r="C37" s="7">
        <v>100000</v>
      </c>
      <c r="D37" s="7">
        <v>300945.73</v>
      </c>
      <c r="E37" s="8">
        <f t="shared" si="11"/>
        <v>400945.73</v>
      </c>
      <c r="F37" s="7">
        <v>351768.4</v>
      </c>
      <c r="G37" s="7">
        <v>351768.4</v>
      </c>
      <c r="H37" s="8">
        <f t="shared" si="12"/>
        <v>49177.329999999958</v>
      </c>
    </row>
    <row r="38" spans="1:8" ht="12.9" customHeight="1" x14ac:dyDescent="0.2">
      <c r="A38" s="5">
        <v>4500</v>
      </c>
      <c r="B38" s="6" t="s">
        <v>11</v>
      </c>
      <c r="C38" s="7">
        <v>0</v>
      </c>
      <c r="D38" s="7">
        <v>0</v>
      </c>
      <c r="E38" s="8">
        <f t="shared" si="11"/>
        <v>0</v>
      </c>
      <c r="F38" s="7">
        <v>0</v>
      </c>
      <c r="G38" s="7">
        <v>0</v>
      </c>
      <c r="H38" s="8">
        <f t="shared" si="12"/>
        <v>0</v>
      </c>
    </row>
    <row r="39" spans="1:8" ht="12.9" customHeight="1" x14ac:dyDescent="0.2">
      <c r="A39" s="5">
        <v>4600</v>
      </c>
      <c r="B39" s="6" t="s">
        <v>76</v>
      </c>
      <c r="C39" s="7">
        <v>0</v>
      </c>
      <c r="D39" s="7">
        <v>0</v>
      </c>
      <c r="E39" s="8">
        <f t="shared" si="11"/>
        <v>0</v>
      </c>
      <c r="F39" s="7">
        <v>0</v>
      </c>
      <c r="G39" s="7">
        <v>0</v>
      </c>
      <c r="H39" s="8">
        <f t="shared" si="12"/>
        <v>0</v>
      </c>
    </row>
    <row r="40" spans="1:8" ht="12.9" customHeight="1" x14ac:dyDescent="0.2">
      <c r="A40" s="5">
        <v>4700</v>
      </c>
      <c r="B40" s="6" t="s">
        <v>12</v>
      </c>
      <c r="C40" s="7">
        <v>0</v>
      </c>
      <c r="D40" s="7">
        <v>0</v>
      </c>
      <c r="E40" s="8">
        <f t="shared" si="11"/>
        <v>0</v>
      </c>
      <c r="F40" s="7">
        <v>0</v>
      </c>
      <c r="G40" s="7">
        <v>0</v>
      </c>
      <c r="H40" s="8">
        <f t="shared" si="12"/>
        <v>0</v>
      </c>
    </row>
    <row r="41" spans="1:8" ht="12.9" customHeight="1" x14ac:dyDescent="0.2">
      <c r="A41" s="5">
        <v>4800</v>
      </c>
      <c r="B41" s="6" t="s">
        <v>3</v>
      </c>
      <c r="C41" s="7">
        <v>0</v>
      </c>
      <c r="D41" s="7">
        <v>0</v>
      </c>
      <c r="E41" s="8">
        <f t="shared" si="11"/>
        <v>0</v>
      </c>
      <c r="F41" s="7">
        <v>0</v>
      </c>
      <c r="G41" s="7">
        <v>0</v>
      </c>
      <c r="H41" s="8">
        <f t="shared" si="12"/>
        <v>0</v>
      </c>
    </row>
    <row r="42" spans="1:8" ht="12.9" customHeight="1" x14ac:dyDescent="0.2">
      <c r="A42" s="5">
        <v>4900</v>
      </c>
      <c r="B42" s="6" t="s">
        <v>13</v>
      </c>
      <c r="C42" s="7">
        <v>0</v>
      </c>
      <c r="D42" s="7">
        <v>0</v>
      </c>
      <c r="E42" s="8">
        <f t="shared" si="11"/>
        <v>0</v>
      </c>
      <c r="F42" s="7">
        <v>0</v>
      </c>
      <c r="G42" s="7">
        <v>0</v>
      </c>
      <c r="H42" s="8">
        <f t="shared" si="12"/>
        <v>0</v>
      </c>
    </row>
    <row r="43" spans="1:8" ht="12.9" customHeight="1" x14ac:dyDescent="0.2">
      <c r="A43" s="13" t="s">
        <v>77</v>
      </c>
      <c r="B43" s="14"/>
      <c r="C43" s="4">
        <f t="shared" ref="C43:H43" si="13">SUM(C44:C52)</f>
        <v>341140</v>
      </c>
      <c r="D43" s="4">
        <f t="shared" si="13"/>
        <v>1678687.84</v>
      </c>
      <c r="E43" s="4">
        <f t="shared" si="13"/>
        <v>2019827.84</v>
      </c>
      <c r="F43" s="4">
        <f t="shared" si="13"/>
        <v>1239888.51</v>
      </c>
      <c r="G43" s="4">
        <f t="shared" si="13"/>
        <v>1239888.51</v>
      </c>
      <c r="H43" s="4">
        <f t="shared" si="13"/>
        <v>779939.33000000007</v>
      </c>
    </row>
    <row r="44" spans="1:8" ht="12.9" customHeight="1" x14ac:dyDescent="0.2">
      <c r="A44" s="5">
        <v>5100</v>
      </c>
      <c r="B44" s="6" t="s">
        <v>25</v>
      </c>
      <c r="C44" s="7">
        <v>341140</v>
      </c>
      <c r="D44" s="7">
        <v>1514147.8400000001</v>
      </c>
      <c r="E44" s="8">
        <f t="shared" ref="E44:E52" si="14">C44+D44</f>
        <v>1855287.84</v>
      </c>
      <c r="F44" s="7">
        <v>1096391.52</v>
      </c>
      <c r="G44" s="7">
        <v>1096391.52</v>
      </c>
      <c r="H44" s="8">
        <f t="shared" ref="H44:H52" si="15">E44-F44</f>
        <v>758896.32000000007</v>
      </c>
    </row>
    <row r="45" spans="1:8" ht="12.9" customHeight="1" x14ac:dyDescent="0.2">
      <c r="A45" s="5">
        <v>5200</v>
      </c>
      <c r="B45" s="6" t="s">
        <v>26</v>
      </c>
      <c r="C45" s="7">
        <v>0</v>
      </c>
      <c r="D45" s="7">
        <v>106040</v>
      </c>
      <c r="E45" s="8">
        <f t="shared" si="14"/>
        <v>106040</v>
      </c>
      <c r="F45" s="7">
        <v>85996.99</v>
      </c>
      <c r="G45" s="7">
        <v>85996.99</v>
      </c>
      <c r="H45" s="8">
        <f t="shared" si="15"/>
        <v>20043.009999999995</v>
      </c>
    </row>
    <row r="46" spans="1:8" ht="12.9" customHeight="1" x14ac:dyDescent="0.2">
      <c r="A46" s="5">
        <v>5300</v>
      </c>
      <c r="B46" s="6" t="s">
        <v>27</v>
      </c>
      <c r="C46" s="7">
        <v>0</v>
      </c>
      <c r="D46" s="7">
        <v>0</v>
      </c>
      <c r="E46" s="8">
        <f t="shared" si="14"/>
        <v>0</v>
      </c>
      <c r="F46" s="7">
        <v>0</v>
      </c>
      <c r="G46" s="7">
        <v>0</v>
      </c>
      <c r="H46" s="8">
        <f t="shared" si="15"/>
        <v>0</v>
      </c>
    </row>
    <row r="47" spans="1:8" ht="12.9" customHeight="1" x14ac:dyDescent="0.2">
      <c r="A47" s="5">
        <v>5400</v>
      </c>
      <c r="B47" s="6" t="s">
        <v>28</v>
      </c>
      <c r="C47" s="7">
        <v>0</v>
      </c>
      <c r="D47" s="7">
        <v>0</v>
      </c>
      <c r="E47" s="8">
        <f t="shared" si="14"/>
        <v>0</v>
      </c>
      <c r="F47" s="7">
        <v>0</v>
      </c>
      <c r="G47" s="7">
        <v>0</v>
      </c>
      <c r="H47" s="8">
        <f t="shared" si="15"/>
        <v>0</v>
      </c>
    </row>
    <row r="48" spans="1:8" ht="12.9" customHeight="1" x14ac:dyDescent="0.2">
      <c r="A48" s="5">
        <v>5500</v>
      </c>
      <c r="B48" s="6" t="s">
        <v>29</v>
      </c>
      <c r="C48" s="7">
        <v>0</v>
      </c>
      <c r="D48" s="7">
        <v>0</v>
      </c>
      <c r="E48" s="8">
        <f t="shared" si="14"/>
        <v>0</v>
      </c>
      <c r="F48" s="7">
        <v>0</v>
      </c>
      <c r="G48" s="7">
        <v>0</v>
      </c>
      <c r="H48" s="8">
        <f t="shared" si="15"/>
        <v>0</v>
      </c>
    </row>
    <row r="49" spans="1:8" ht="12.9" customHeight="1" x14ac:dyDescent="0.2">
      <c r="A49" s="5">
        <v>5600</v>
      </c>
      <c r="B49" s="6" t="s">
        <v>30</v>
      </c>
      <c r="C49" s="7">
        <v>0</v>
      </c>
      <c r="D49" s="7">
        <v>58500</v>
      </c>
      <c r="E49" s="8">
        <f t="shared" si="14"/>
        <v>58500</v>
      </c>
      <c r="F49" s="7">
        <v>57500</v>
      </c>
      <c r="G49" s="7">
        <v>57500</v>
      </c>
      <c r="H49" s="8">
        <f t="shared" si="15"/>
        <v>1000</v>
      </c>
    </row>
    <row r="50" spans="1:8" ht="12.9" customHeight="1" x14ac:dyDescent="0.2">
      <c r="A50" s="5">
        <v>5700</v>
      </c>
      <c r="B50" s="6" t="s">
        <v>32</v>
      </c>
      <c r="C50" s="7">
        <v>0</v>
      </c>
      <c r="D50" s="7">
        <v>0</v>
      </c>
      <c r="E50" s="8">
        <f t="shared" si="14"/>
        <v>0</v>
      </c>
      <c r="F50" s="7">
        <v>0</v>
      </c>
      <c r="G50" s="7">
        <v>0</v>
      </c>
      <c r="H50" s="8">
        <f t="shared" si="15"/>
        <v>0</v>
      </c>
    </row>
    <row r="51" spans="1:8" ht="12.9" customHeight="1" x14ac:dyDescent="0.2">
      <c r="A51" s="5">
        <v>5800</v>
      </c>
      <c r="B51" s="6" t="s">
        <v>33</v>
      </c>
      <c r="C51" s="7">
        <v>0</v>
      </c>
      <c r="D51" s="7">
        <v>0</v>
      </c>
      <c r="E51" s="8">
        <f t="shared" si="14"/>
        <v>0</v>
      </c>
      <c r="F51" s="7">
        <v>0</v>
      </c>
      <c r="G51" s="7">
        <v>0</v>
      </c>
      <c r="H51" s="8">
        <f t="shared" si="15"/>
        <v>0</v>
      </c>
    </row>
    <row r="52" spans="1:8" ht="12.9" customHeight="1" x14ac:dyDescent="0.2">
      <c r="A52" s="5">
        <v>5900</v>
      </c>
      <c r="B52" s="6" t="s">
        <v>23</v>
      </c>
      <c r="C52" s="7">
        <v>0</v>
      </c>
      <c r="D52" s="7">
        <v>0</v>
      </c>
      <c r="E52" s="8">
        <f t="shared" si="14"/>
        <v>0</v>
      </c>
      <c r="F52" s="7">
        <v>0</v>
      </c>
      <c r="G52" s="7">
        <v>0</v>
      </c>
      <c r="H52" s="8">
        <f t="shared" si="15"/>
        <v>0</v>
      </c>
    </row>
    <row r="53" spans="1:8" ht="12.9" customHeight="1" x14ac:dyDescent="0.2">
      <c r="A53" s="13" t="s">
        <v>20</v>
      </c>
      <c r="B53" s="14"/>
      <c r="C53" s="4">
        <f t="shared" ref="C53:H53" si="16">SUM(C54:C56)</f>
        <v>0</v>
      </c>
      <c r="D53" s="4">
        <f t="shared" si="16"/>
        <v>3567385.2</v>
      </c>
      <c r="E53" s="4">
        <f t="shared" si="16"/>
        <v>3567385.2</v>
      </c>
      <c r="F53" s="4">
        <f t="shared" si="16"/>
        <v>360184.35</v>
      </c>
      <c r="G53" s="4">
        <f t="shared" si="16"/>
        <v>360184.35</v>
      </c>
      <c r="H53" s="4">
        <f t="shared" si="16"/>
        <v>3207200.85</v>
      </c>
    </row>
    <row r="54" spans="1:8" ht="12.9" customHeight="1" x14ac:dyDescent="0.2">
      <c r="A54" s="5">
        <v>6100</v>
      </c>
      <c r="B54" s="6" t="s">
        <v>34</v>
      </c>
      <c r="C54" s="7">
        <v>0</v>
      </c>
      <c r="D54" s="7">
        <v>0</v>
      </c>
      <c r="E54" s="8">
        <f>C54+D54</f>
        <v>0</v>
      </c>
      <c r="F54" s="7">
        <v>0</v>
      </c>
      <c r="G54" s="7">
        <v>0</v>
      </c>
      <c r="H54" s="8">
        <f>E54-F54</f>
        <v>0</v>
      </c>
    </row>
    <row r="55" spans="1:8" ht="12.9" customHeight="1" x14ac:dyDescent="0.2">
      <c r="A55" s="5">
        <v>6200</v>
      </c>
      <c r="B55" s="6" t="s">
        <v>35</v>
      </c>
      <c r="C55" s="7">
        <v>0</v>
      </c>
      <c r="D55" s="7">
        <v>3567385.2</v>
      </c>
      <c r="E55" s="8">
        <f t="shared" ref="E55:E56" si="17">C55+D55</f>
        <v>3567385.2</v>
      </c>
      <c r="F55" s="7">
        <v>360184.35</v>
      </c>
      <c r="G55" s="7">
        <v>360184.35</v>
      </c>
      <c r="H55" s="8">
        <f t="shared" ref="H55:H56" si="18">E55-F55</f>
        <v>3207200.85</v>
      </c>
    </row>
    <row r="56" spans="1:8" ht="12.9" customHeight="1" x14ac:dyDescent="0.2">
      <c r="A56" s="5">
        <v>6300</v>
      </c>
      <c r="B56" s="6" t="s">
        <v>78</v>
      </c>
      <c r="C56" s="7">
        <v>0</v>
      </c>
      <c r="D56" s="7">
        <v>0</v>
      </c>
      <c r="E56" s="8">
        <f t="shared" si="17"/>
        <v>0</v>
      </c>
      <c r="F56" s="7">
        <v>0</v>
      </c>
      <c r="G56" s="7">
        <v>0</v>
      </c>
      <c r="H56" s="8">
        <f t="shared" si="18"/>
        <v>0</v>
      </c>
    </row>
    <row r="57" spans="1:8" ht="12.9" customHeight="1" x14ac:dyDescent="0.2">
      <c r="A57" s="13" t="s">
        <v>79</v>
      </c>
      <c r="B57" s="14"/>
      <c r="C57" s="4">
        <f t="shared" ref="C57:H57" si="19">SUM(C58:C64)</f>
        <v>904862.2</v>
      </c>
      <c r="D57" s="4">
        <f t="shared" si="19"/>
        <v>-904862.2</v>
      </c>
      <c r="E57" s="4">
        <f t="shared" si="19"/>
        <v>0</v>
      </c>
      <c r="F57" s="4">
        <f t="shared" si="19"/>
        <v>0</v>
      </c>
      <c r="G57" s="4">
        <f t="shared" si="19"/>
        <v>0</v>
      </c>
      <c r="H57" s="4">
        <f t="shared" si="19"/>
        <v>0</v>
      </c>
    </row>
    <row r="58" spans="1:8" ht="12.9" customHeight="1" x14ac:dyDescent="0.2">
      <c r="A58" s="5">
        <v>7100</v>
      </c>
      <c r="B58" s="6" t="s">
        <v>80</v>
      </c>
      <c r="C58" s="7">
        <v>0</v>
      </c>
      <c r="D58" s="7">
        <v>0</v>
      </c>
      <c r="E58" s="8">
        <f t="shared" ref="E58:E64" si="20">C58+D58</f>
        <v>0</v>
      </c>
      <c r="F58" s="7">
        <v>0</v>
      </c>
      <c r="G58" s="7">
        <v>0</v>
      </c>
      <c r="H58" s="8">
        <f t="shared" ref="H58:H64" si="21">E58-F58</f>
        <v>0</v>
      </c>
    </row>
    <row r="59" spans="1:8" ht="12.9" customHeight="1" x14ac:dyDescent="0.2">
      <c r="A59" s="5">
        <v>7200</v>
      </c>
      <c r="B59" s="6" t="s">
        <v>36</v>
      </c>
      <c r="C59" s="7">
        <v>0</v>
      </c>
      <c r="D59" s="7">
        <v>0</v>
      </c>
      <c r="E59" s="8">
        <f t="shared" si="20"/>
        <v>0</v>
      </c>
      <c r="F59" s="7">
        <v>0</v>
      </c>
      <c r="G59" s="7">
        <v>0</v>
      </c>
      <c r="H59" s="8">
        <f t="shared" si="21"/>
        <v>0</v>
      </c>
    </row>
    <row r="60" spans="1:8" ht="12.9" customHeight="1" x14ac:dyDescent="0.2">
      <c r="A60" s="5">
        <v>7300</v>
      </c>
      <c r="B60" s="6" t="s">
        <v>37</v>
      </c>
      <c r="C60" s="7">
        <v>0</v>
      </c>
      <c r="D60" s="7">
        <v>0</v>
      </c>
      <c r="E60" s="8">
        <f t="shared" si="20"/>
        <v>0</v>
      </c>
      <c r="F60" s="7">
        <v>0</v>
      </c>
      <c r="G60" s="7">
        <v>0</v>
      </c>
      <c r="H60" s="8">
        <f t="shared" si="21"/>
        <v>0</v>
      </c>
    </row>
    <row r="61" spans="1:8" ht="12.9" customHeight="1" x14ac:dyDescent="0.2">
      <c r="A61" s="5">
        <v>7400</v>
      </c>
      <c r="B61" s="6" t="s">
        <v>38</v>
      </c>
      <c r="C61" s="7">
        <v>0</v>
      </c>
      <c r="D61" s="7">
        <v>0</v>
      </c>
      <c r="E61" s="8">
        <f t="shared" si="20"/>
        <v>0</v>
      </c>
      <c r="F61" s="7">
        <v>0</v>
      </c>
      <c r="G61" s="7">
        <v>0</v>
      </c>
      <c r="H61" s="8">
        <f t="shared" si="21"/>
        <v>0</v>
      </c>
    </row>
    <row r="62" spans="1:8" ht="12.9" customHeight="1" x14ac:dyDescent="0.2">
      <c r="A62" s="5">
        <v>7500</v>
      </c>
      <c r="B62" s="6" t="s">
        <v>39</v>
      </c>
      <c r="C62" s="7">
        <v>0</v>
      </c>
      <c r="D62" s="7">
        <v>0</v>
      </c>
      <c r="E62" s="8">
        <f t="shared" si="20"/>
        <v>0</v>
      </c>
      <c r="F62" s="7">
        <v>0</v>
      </c>
      <c r="G62" s="7">
        <v>0</v>
      </c>
      <c r="H62" s="8">
        <f t="shared" si="21"/>
        <v>0</v>
      </c>
    </row>
    <row r="63" spans="1:8" ht="12.9" customHeight="1" x14ac:dyDescent="0.2">
      <c r="A63" s="5">
        <v>7600</v>
      </c>
      <c r="B63" s="6" t="s">
        <v>81</v>
      </c>
      <c r="C63" s="7">
        <v>0</v>
      </c>
      <c r="D63" s="7">
        <v>0</v>
      </c>
      <c r="E63" s="8">
        <f t="shared" si="20"/>
        <v>0</v>
      </c>
      <c r="F63" s="7">
        <v>0</v>
      </c>
      <c r="G63" s="7">
        <v>0</v>
      </c>
      <c r="H63" s="8">
        <f t="shared" si="21"/>
        <v>0</v>
      </c>
    </row>
    <row r="64" spans="1:8" ht="12.9" customHeight="1" x14ac:dyDescent="0.2">
      <c r="A64" s="5">
        <v>7900</v>
      </c>
      <c r="B64" s="6" t="s">
        <v>40</v>
      </c>
      <c r="C64" s="7">
        <v>904862.2</v>
      </c>
      <c r="D64" s="7">
        <v>-904862.2</v>
      </c>
      <c r="E64" s="8">
        <f t="shared" si="20"/>
        <v>0</v>
      </c>
      <c r="F64" s="7">
        <v>0</v>
      </c>
      <c r="G64" s="7">
        <v>0</v>
      </c>
      <c r="H64" s="8">
        <f t="shared" si="21"/>
        <v>0</v>
      </c>
    </row>
    <row r="65" spans="1:8" ht="12.9" customHeight="1" x14ac:dyDescent="0.2">
      <c r="A65" s="13" t="s">
        <v>4</v>
      </c>
      <c r="B65" s="14"/>
      <c r="C65" s="4">
        <f t="shared" ref="C65:H65" si="22">SUM(C66:C68)</f>
        <v>0</v>
      </c>
      <c r="D65" s="4">
        <f t="shared" si="22"/>
        <v>0</v>
      </c>
      <c r="E65" s="4">
        <f t="shared" si="22"/>
        <v>0</v>
      </c>
      <c r="F65" s="4">
        <f t="shared" si="22"/>
        <v>0</v>
      </c>
      <c r="G65" s="4">
        <f t="shared" si="22"/>
        <v>0</v>
      </c>
      <c r="H65" s="4">
        <f t="shared" si="22"/>
        <v>0</v>
      </c>
    </row>
    <row r="66" spans="1:8" ht="12.9" customHeight="1" x14ac:dyDescent="0.2">
      <c r="A66" s="5">
        <v>8100</v>
      </c>
      <c r="B66" s="6" t="s">
        <v>0</v>
      </c>
      <c r="C66" s="7">
        <v>0</v>
      </c>
      <c r="D66" s="7">
        <v>0</v>
      </c>
      <c r="E66" s="8">
        <f>C66+D66</f>
        <v>0</v>
      </c>
      <c r="F66" s="7">
        <v>0</v>
      </c>
      <c r="G66" s="7">
        <v>0</v>
      </c>
      <c r="H66" s="8">
        <f>E66-F66</f>
        <v>0</v>
      </c>
    </row>
    <row r="67" spans="1:8" ht="12.9" customHeight="1" x14ac:dyDescent="0.2">
      <c r="A67" s="5">
        <v>8300</v>
      </c>
      <c r="B67" s="6" t="s">
        <v>1</v>
      </c>
      <c r="C67" s="7">
        <v>0</v>
      </c>
      <c r="D67" s="7">
        <v>0</v>
      </c>
      <c r="E67" s="8">
        <f>C67+D67</f>
        <v>0</v>
      </c>
      <c r="F67" s="7">
        <v>0</v>
      </c>
      <c r="G67" s="7">
        <v>0</v>
      </c>
      <c r="H67" s="8">
        <f>E67-F67</f>
        <v>0</v>
      </c>
    </row>
    <row r="68" spans="1:8" ht="12.9" customHeight="1" x14ac:dyDescent="0.2">
      <c r="A68" s="5">
        <v>8500</v>
      </c>
      <c r="B68" s="6" t="s">
        <v>2</v>
      </c>
      <c r="C68" s="7">
        <v>0</v>
      </c>
      <c r="D68" s="7">
        <v>0</v>
      </c>
      <c r="E68" s="8">
        <f>C68+D68</f>
        <v>0</v>
      </c>
      <c r="F68" s="7">
        <v>0</v>
      </c>
      <c r="G68" s="7">
        <v>0</v>
      </c>
      <c r="H68" s="8">
        <f>E68-F68</f>
        <v>0</v>
      </c>
    </row>
    <row r="69" spans="1:8" ht="12.9" customHeight="1" x14ac:dyDescent="0.2">
      <c r="A69" s="13" t="s">
        <v>82</v>
      </c>
      <c r="B69" s="14"/>
      <c r="C69" s="4">
        <f t="shared" ref="C69:H69" si="23">SUM(C70:C76)</f>
        <v>0</v>
      </c>
      <c r="D69" s="4">
        <f t="shared" si="23"/>
        <v>0</v>
      </c>
      <c r="E69" s="4">
        <f t="shared" si="23"/>
        <v>0</v>
      </c>
      <c r="F69" s="4">
        <f t="shared" si="23"/>
        <v>0</v>
      </c>
      <c r="G69" s="4">
        <f t="shared" si="23"/>
        <v>0</v>
      </c>
      <c r="H69" s="4">
        <f t="shared" si="23"/>
        <v>0</v>
      </c>
    </row>
    <row r="70" spans="1:8" ht="12.9" customHeight="1" x14ac:dyDescent="0.2">
      <c r="A70" s="5">
        <v>9100</v>
      </c>
      <c r="B70" s="6" t="s">
        <v>41</v>
      </c>
      <c r="C70" s="7">
        <v>0</v>
      </c>
      <c r="D70" s="7">
        <v>0</v>
      </c>
      <c r="E70" s="8">
        <f t="shared" ref="E70:E76" si="24">C70+D70</f>
        <v>0</v>
      </c>
      <c r="F70" s="7">
        <v>0</v>
      </c>
      <c r="G70" s="7">
        <v>0</v>
      </c>
      <c r="H70" s="8">
        <f t="shared" ref="H70:H76" si="25">E70-F70</f>
        <v>0</v>
      </c>
    </row>
    <row r="71" spans="1:8" ht="12.9" customHeight="1" x14ac:dyDescent="0.2">
      <c r="A71" s="5">
        <v>9200</v>
      </c>
      <c r="B71" s="6" t="s">
        <v>14</v>
      </c>
      <c r="C71" s="7">
        <v>0</v>
      </c>
      <c r="D71" s="7">
        <v>0</v>
      </c>
      <c r="E71" s="8">
        <f t="shared" si="24"/>
        <v>0</v>
      </c>
      <c r="F71" s="7">
        <v>0</v>
      </c>
      <c r="G71" s="7">
        <v>0</v>
      </c>
      <c r="H71" s="8">
        <f t="shared" si="25"/>
        <v>0</v>
      </c>
    </row>
    <row r="72" spans="1:8" ht="12.9" customHeight="1" x14ac:dyDescent="0.2">
      <c r="A72" s="5">
        <v>9300</v>
      </c>
      <c r="B72" s="6" t="s">
        <v>15</v>
      </c>
      <c r="C72" s="7">
        <v>0</v>
      </c>
      <c r="D72" s="7">
        <v>0</v>
      </c>
      <c r="E72" s="8">
        <f t="shared" si="24"/>
        <v>0</v>
      </c>
      <c r="F72" s="7">
        <v>0</v>
      </c>
      <c r="G72" s="7">
        <v>0</v>
      </c>
      <c r="H72" s="8">
        <f t="shared" si="25"/>
        <v>0</v>
      </c>
    </row>
    <row r="73" spans="1:8" ht="12.9" customHeight="1" x14ac:dyDescent="0.2">
      <c r="A73" s="5">
        <v>9400</v>
      </c>
      <c r="B73" s="6" t="s">
        <v>16</v>
      </c>
      <c r="C73" s="7">
        <v>0</v>
      </c>
      <c r="D73" s="7">
        <v>0</v>
      </c>
      <c r="E73" s="8">
        <f t="shared" si="24"/>
        <v>0</v>
      </c>
      <c r="F73" s="7">
        <v>0</v>
      </c>
      <c r="G73" s="7">
        <v>0</v>
      </c>
      <c r="H73" s="8">
        <f t="shared" si="25"/>
        <v>0</v>
      </c>
    </row>
    <row r="74" spans="1:8" ht="12.9" customHeight="1" x14ac:dyDescent="0.2">
      <c r="A74" s="5">
        <v>9500</v>
      </c>
      <c r="B74" s="6" t="s">
        <v>17</v>
      </c>
      <c r="C74" s="7">
        <v>0</v>
      </c>
      <c r="D74" s="7">
        <v>0</v>
      </c>
      <c r="E74" s="8">
        <f t="shared" si="24"/>
        <v>0</v>
      </c>
      <c r="F74" s="7">
        <v>0</v>
      </c>
      <c r="G74" s="7">
        <v>0</v>
      </c>
      <c r="H74" s="8">
        <f t="shared" si="25"/>
        <v>0</v>
      </c>
    </row>
    <row r="75" spans="1:8" ht="12.9" customHeight="1" x14ac:dyDescent="0.2">
      <c r="A75" s="5">
        <v>9600</v>
      </c>
      <c r="B75" s="6" t="s">
        <v>18</v>
      </c>
      <c r="C75" s="7">
        <v>0</v>
      </c>
      <c r="D75" s="7">
        <v>0</v>
      </c>
      <c r="E75" s="8">
        <f t="shared" si="24"/>
        <v>0</v>
      </c>
      <c r="F75" s="7">
        <v>0</v>
      </c>
      <c r="G75" s="7">
        <v>0</v>
      </c>
      <c r="H75" s="8">
        <f t="shared" si="25"/>
        <v>0</v>
      </c>
    </row>
    <row r="76" spans="1:8" ht="12.9" customHeight="1" x14ac:dyDescent="0.2">
      <c r="A76" s="5">
        <v>9900</v>
      </c>
      <c r="B76" s="6" t="s">
        <v>83</v>
      </c>
      <c r="C76" s="7">
        <v>0</v>
      </c>
      <c r="D76" s="7">
        <v>0</v>
      </c>
      <c r="E76" s="8">
        <f t="shared" si="24"/>
        <v>0</v>
      </c>
      <c r="F76" s="7">
        <v>0</v>
      </c>
      <c r="G76" s="7">
        <v>0</v>
      </c>
      <c r="H76" s="8">
        <f t="shared" si="25"/>
        <v>0</v>
      </c>
    </row>
    <row r="77" spans="1:8" ht="18.75" customHeight="1" x14ac:dyDescent="0.2">
      <c r="A77" s="9"/>
      <c r="B77" s="10" t="s">
        <v>50</v>
      </c>
      <c r="C77" s="11">
        <f>C5+C13+C23+C33+C43+C53+C57+C65+C69</f>
        <v>21958996.199999999</v>
      </c>
      <c r="D77" s="11">
        <f>D5+D13+D23+D33+D43+D53+D57+D65+D69</f>
        <v>29765725.23</v>
      </c>
      <c r="E77" s="11">
        <f t="shared" ref="E77:H77" si="26">E5+E13+E23+E33+E43+E53+E57+E65+E69</f>
        <v>51724721.43</v>
      </c>
      <c r="F77" s="11">
        <f>F5+F13+F23+F33+F43+F53+F57+F65+F69</f>
        <v>40959161.130000003</v>
      </c>
      <c r="G77" s="11">
        <f>G5+G13+G23+G33+G43+G53+G57+G65+G69</f>
        <v>39741337.029999994</v>
      </c>
      <c r="H77" s="11">
        <f t="shared" si="26"/>
        <v>10765560.300000001</v>
      </c>
    </row>
    <row r="78" spans="1:8" ht="14.4" x14ac:dyDescent="0.3">
      <c r="A78" s="12" t="s">
        <v>22</v>
      </c>
    </row>
  </sheetData>
  <mergeCells count="13">
    <mergeCell ref="A13:B13"/>
    <mergeCell ref="A1:H1"/>
    <mergeCell ref="A2:B4"/>
    <mergeCell ref="C2:G2"/>
    <mergeCell ref="H2:H3"/>
    <mergeCell ref="A5:B5"/>
    <mergeCell ref="A69:B69"/>
    <mergeCell ref="A23:B23"/>
    <mergeCell ref="A33:B33"/>
    <mergeCell ref="A43:B43"/>
    <mergeCell ref="A53:B53"/>
    <mergeCell ref="A57:B57"/>
    <mergeCell ref="A65:B6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Windows User</cp:lastModifiedBy>
  <cp:lastPrinted>2020-01-16T18:53:49Z</cp:lastPrinted>
  <dcterms:created xsi:type="dcterms:W3CDTF">2012-12-11T20:29:16Z</dcterms:created>
  <dcterms:modified xsi:type="dcterms:W3CDTF">2020-01-16T19:03:27Z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